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7" sheetId="1" state="visible" r:id="rId2"/>
  </sheets>
  <definedNames>
    <definedName function="false" hidden="false" localSheetId="0" name="Print_Area" vbProcedure="false">F7!$A$1:$H$80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<sst xmlns="http://schemas.openxmlformats.org/spreadsheetml/2006/main" count="81" uniqueCount="78">
  <si>
    <t xml:space="preserve">MUNICIPIO TEPATITLÁN DE MORELOS</t>
  </si>
  <si>
    <t xml:space="preserve">ESTADO ANALÍTICO DE INGRESOS</t>
  </si>
  <si>
    <t xml:space="preserve">DEL 1 DE ENERO AL 31 DE MARZO DE 2021</t>
  </si>
  <si>
    <t xml:space="preserve">RUBRO DE INGRESOS</t>
  </si>
  <si>
    <t xml:space="preserve">INGRESO</t>
  </si>
  <si>
    <t xml:space="preserve">DIFERENCIA</t>
  </si>
  <si>
    <t xml:space="preserve">ESTIMADO</t>
  </si>
  <si>
    <t xml:space="preserve">AMPLIACIÓN Y REDUCCIÓN</t>
  </si>
  <si>
    <t xml:space="preserve">MODIFICADO</t>
  </si>
  <si>
    <t xml:space="preserve">DEVENGADO</t>
  </si>
  <si>
    <t xml:space="preserve">RECAUDADO</t>
  </si>
  <si>
    <t xml:space="preserve">Impuestos</t>
  </si>
  <si>
    <t xml:space="preserve">Impuestos sobre los ingresos</t>
  </si>
  <si>
    <t xml:space="preserve">Impuestos sobre patrimonio</t>
  </si>
  <si>
    <t xml:space="preserve">Impuestos sobre la producción, el consumo y las transacciones</t>
  </si>
  <si>
    <t xml:space="preserve">Impuestos al comercio exterior</t>
  </si>
  <si>
    <t xml:space="preserve">Impuestos sobre nóminas y asimilables</t>
  </si>
  <si>
    <t xml:space="preserve">Impuestos ecológicos</t>
  </si>
  <si>
    <t xml:space="preserve">Accesorios</t>
  </si>
  <si>
    <t xml:space="preserve">Otros impuestos</t>
  </si>
  <si>
    <t xml:space="preserve">Impuestos no comprendidos en la ley de ingresos vigente, causados en ejercicios fiscales anteriores pendientes de liquidar o pago</t>
  </si>
  <si>
    <t xml:space="preserve">Cuotas y aportaciones de seguridad social</t>
  </si>
  <si>
    <t xml:space="preserve">Aportaciones para fondos de vivienda</t>
  </si>
  <si>
    <t xml:space="preserve">Cuotas para la seguridad social</t>
  </si>
  <si>
    <t xml:space="preserve">Cuotas de ahorro para el retiro</t>
  </si>
  <si>
    <t xml:space="preserve">Otras cuotas y aportaciones para la seguridad social</t>
  </si>
  <si>
    <t xml:space="preserve">Accesorios de cuotas y aportaciones de seguridad social</t>
  </si>
  <si>
    <t xml:space="preserve">Contribuciones de mejora</t>
  </si>
  <si>
    <t xml:space="preserve">Contribuciones de mejoras por obras públicas</t>
  </si>
  <si>
    <t xml:space="preserve">Contribuciones de mejoras no comprendidas en la ley de ingresos vigente, causadas en ejercicios fiscales anteriores pendientes de liquidación o pago</t>
  </si>
  <si>
    <t xml:space="preserve">Derechos</t>
  </si>
  <si>
    <t xml:space="preserve">Derechos por el uso, goce, aprovechamiento o explotación de bienes de dominio público</t>
  </si>
  <si>
    <t xml:space="preserve">Derecho a los hidrocarburos (derogado)</t>
  </si>
  <si>
    <t xml:space="preserve">Derechos por prestación de servicios</t>
  </si>
  <si>
    <t xml:space="preserve">Otros derechos</t>
  </si>
  <si>
    <t xml:space="preserve">Derechos no comprendidos en la ley de ingresos vigente, causados en ejercicios fiscales anteriores pendientes de liquidación o pago</t>
  </si>
  <si>
    <t xml:space="preserve">Productos</t>
  </si>
  <si>
    <t xml:space="preserve">Productos de capital (derogado)</t>
  </si>
  <si>
    <t xml:space="preserve">Productos no comprendidos en la ley de ingresos vigente, causados en ejercicios fiscales anteriores pendientes de liquidación o pago</t>
  </si>
  <si>
    <t xml:space="preserve">Aprovechamientos</t>
  </si>
  <si>
    <t xml:space="preserve">Aprovechamientos patrimoniales</t>
  </si>
  <si>
    <t xml:space="preserve">Accesorios de aprovechamientos</t>
  </si>
  <si>
    <t xml:space="preserve">Aprovechamientos no comprendidos en la ley de ingresos vigente, causados en ejercicios fiscales anteriores pendientes de liquidación o pago</t>
  </si>
  <si>
    <t xml:space="preserve">Ingresos por venta de bienes, prestación de servicios y otros ingresos</t>
  </si>
  <si>
    <t xml:space="preserve">Ingresos por venta de bienes y prestación de servicios de instituciones públicas de seguridad social</t>
  </si>
  <si>
    <t xml:space="preserve">Ingresos por venta de bienes y prestación de servicios de empresas productivas del estado</t>
  </si>
  <si>
    <t xml:space="preserve">Ingresos por venta de bienes y prestación de servicios de entidades paraestatales y fideicomisos no empresariales y no financieros</t>
  </si>
  <si>
    <t xml:space="preserve">Ingresos por venta de bienes y prestación de servicios de entidades paraestatales empresariales y no financieros con participación estatal mayoritaria</t>
  </si>
  <si>
    <t xml:space="preserve">Ingresos por venta de bienes y prestación de servicios de entidades paraestatales empresariales financieras monetarias con participación estatal mayoritaria</t>
  </si>
  <si>
    <t xml:space="preserve">Ingresos por venta de bienes y prestación de servicios de entidades paraestatales empresariales financieras no monetarias con participación estatal mayoritaria</t>
  </si>
  <si>
    <t xml:space="preserve">Ingresos por venta de bienes y prestación de servicios de fideicomisos financieros públicos con participación estatal mayoritaria</t>
  </si>
  <si>
    <t xml:space="preserve">Ingresos por venta de bienes y prestación de servicios de los poderes legislativo y judicial, y de los órganos autónomos</t>
  </si>
  <si>
    <t xml:space="preserve">Otros ingresos</t>
  </si>
  <si>
    <t xml:space="preserve">Participaciones, aportaciones, convenios, incentivos derivados de la colaboración fiscal y fondos distintos de aportaciones</t>
  </si>
  <si>
    <t xml:space="preserve">Participaciones</t>
  </si>
  <si>
    <t xml:space="preserve">Aportaciones</t>
  </si>
  <si>
    <t xml:space="preserve">Convenios</t>
  </si>
  <si>
    <t xml:space="preserve">Incentivos derivados de la colaboración fiscal</t>
  </si>
  <si>
    <t xml:space="preserve">Fondos distintos de aportaciones</t>
  </si>
  <si>
    <t xml:space="preserve">Transferencias, asignaciones, subsidios y subvenciones, y pensiones y jubilaciones</t>
  </si>
  <si>
    <t xml:space="preserve">Transferencias y asignaciones</t>
  </si>
  <si>
    <t xml:space="preserve">Transferencias al resto del sector público (derogado)</t>
  </si>
  <si>
    <t xml:space="preserve">Subsidios y subvenciones</t>
  </si>
  <si>
    <t xml:space="preserve">Ayudas sociales (derogado)</t>
  </si>
  <si>
    <t xml:space="preserve">Pensiones y jubilaciones</t>
  </si>
  <si>
    <t xml:space="preserve">Transferencias a fideicomisos, mandatos y análogos (derogado)</t>
  </si>
  <si>
    <t xml:space="preserve">Transferencias del fondo mexicano del petróleo para la estabilización y el desarrollo</t>
  </si>
  <si>
    <t xml:space="preserve">Ingresos derivados de financiamiento</t>
  </si>
  <si>
    <t xml:space="preserve">Endeudamiento interno</t>
  </si>
  <si>
    <t xml:space="preserve">Endeudamiento externo</t>
  </si>
  <si>
    <t xml:space="preserve">Financiamiento interno</t>
  </si>
  <si>
    <t xml:space="preserve">TOTAL</t>
  </si>
  <si>
    <t xml:space="preserve">Ingresos Excedentes</t>
  </si>
  <si>
    <t xml:space="preserve">Bajo protesta de decir verdad declaramos que los estados financieros y sus notas, son razonablemente correctos y son responsabilidad del emisor.</t>
  </si>
  <si>
    <t xml:space="preserve">LIC. MARÍA ELENA DE ANDA GUTIÉRREZ</t>
  </si>
  <si>
    <t xml:space="preserve">L.C.P. SALVADOR HERNÁNDEZ CEDILLO</t>
  </si>
  <si>
    <t xml:space="preserve">PRESIDENTE MUNICIPAL</t>
  </si>
  <si>
    <t xml:space="preserve">ENCARGADO DE LA HACIENDA Y TESORERO MUNICIPAL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</si>
</sst>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\$* #,##0_-;&quot;-$&quot;* #,##0_-;_-\$* \-_-;_-@_-"/>
    <numFmt numFmtId="166" formatCode="_-\$* #,##0.00_-;&quot;-$&quot;* #,##0.00_-;_-\$* \-??_-;_-@_-"/>
    <numFmt numFmtId="167" formatCode="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hair">
        <color rgb="FFD9D9D9"/>
      </bottom>
      <diagonal/>
    </border>
    <border diagonalUp="false" diagonalDown="false">
      <left/>
      <right/>
      <top style="hair">
        <color rgb="FFD9D9D9"/>
      </top>
      <bottom/>
      <diagonal/>
    </border>
    <border diagonalUp="false" diagonalDown="false">
      <left/>
      <right/>
      <top style="hair">
        <color rgb="FFD9D9D9"/>
      </top>
      <bottom style="hair">
        <color rgb="FFD9D9D9"/>
      </bottom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0" fillId="0" borderId="3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1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0" fillId="0" borderId="5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7" fontId="11" fillId="0" borderId="3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11" fillId="0" borderId="5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0" fillId="0" borderId="5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11" fillId="0" borderId="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0" borderId="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7" fontId="11" fillId="0" borderId="4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0" fillId="0" borderId="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10" fillId="0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0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10" fillId="0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5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82"/>
  <sheetViews>
    <sheetView showFormulas="false" showGridLines="fals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C39" activeCellId="0" sqref="C39"/>
    </sheetView>
  </sheetViews>
  <sheetFormatPr defaultColWidth="10.66796875" defaultRowHeight="15.75" zeroHeight="false" outlineLevelRow="0" outlineLevelCol="0"/>
  <cols>
    <col collapsed="false" customWidth="true" hidden="false" outlineLevel="0" max="1" min="1" style="1" width="1.12"/>
    <col collapsed="false" customWidth="true" hidden="false" outlineLevel="0" max="2" min="2" style="1" width="94.85"/>
    <col collapsed="false" customWidth="true" hidden="false" outlineLevel="0" max="8" min="3" style="2" width="17.13"/>
  </cols>
  <sheetData>
    <row r="1" customFormat="false" ht="23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21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</row>
    <row r="3" customFormat="false" ht="18.75" hidden="false" customHeight="false" outlineLevel="0" collapsed="false">
      <c r="A3" s="5" t="s">
        <v>2</v>
      </c>
      <c r="B3" s="5"/>
      <c r="C3" s="5"/>
      <c r="D3" s="5"/>
      <c r="E3" s="5"/>
      <c r="F3" s="5"/>
      <c r="G3" s="5"/>
      <c r="H3" s="5"/>
    </row>
    <row r="4" customFormat="false" ht="15.75" hidden="false" customHeight="false" outlineLevel="0" collapsed="false">
      <c r="C4" s="6"/>
      <c r="D4" s="6"/>
      <c r="E4" s="6"/>
      <c r="F4" s="6"/>
      <c r="G4" s="6"/>
      <c r="H4" s="6"/>
    </row>
    <row r="5" customFormat="false" ht="21" hidden="false" customHeight="true" outlineLevel="0" collapsed="false">
      <c r="A5" s="7" t="s">
        <v>3</v>
      </c>
      <c r="B5" s="7"/>
      <c r="C5" s="8" t="s">
        <v>4</v>
      </c>
      <c r="D5" s="8"/>
      <c r="E5" s="8"/>
      <c r="F5" s="8"/>
      <c r="G5" s="8"/>
      <c r="H5" s="9" t="s">
        <v>5</v>
      </c>
    </row>
    <row r="6" customFormat="false" ht="31.5" hidden="false" customHeight="false" outlineLevel="0" collapsed="false">
      <c r="A6" s="7"/>
      <c r="B6" s="7"/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/>
    </row>
    <row r="7" customFormat="false" ht="15.75" hidden="false" customHeight="false" outlineLevel="0" collapsed="false">
      <c r="A7" s="10" t="s">
        <v>11</v>
      </c>
      <c r="B7" s="11"/>
      <c r="C7" s="12" t="n">
        <f aca="false">SUM(C8:C16)</f>
        <v>117519150</v>
      </c>
      <c r="D7" s="12" t="n">
        <f aca="false">SUM(D8:D16)</f>
        <v>-10694185.04</v>
      </c>
      <c r="E7" s="12" t="n">
        <f aca="false">C7+D7</f>
        <v>106824964.96</v>
      </c>
      <c r="F7" s="12" t="n">
        <f aca="false">SUM(F8:F16)</f>
        <v>66466885.8</v>
      </c>
      <c r="G7" s="12" t="n">
        <f aca="false">SUM(G8:G16)</f>
        <v>66466885.8</v>
      </c>
      <c r="H7" s="12" t="n">
        <f aca="false">G7-C7</f>
        <v>-51052264.2</v>
      </c>
    </row>
    <row r="8" customFormat="false" ht="13.8" hidden="false" customHeight="false" outlineLevel="0" collapsed="false">
      <c r="A8" s="13"/>
      <c r="B8" s="14" t="s">
        <v>12</v>
      </c>
      <c r="C8" s="15" t="n">
        <v>0</v>
      </c>
      <c r="D8" s="15" t="n">
        <v>-89410</v>
      </c>
      <c r="E8" s="16" t="n">
        <f aca="false">C8+D8</f>
        <v>-89410</v>
      </c>
      <c r="F8" s="17" t="n">
        <v>0</v>
      </c>
      <c r="G8" s="15"/>
      <c r="H8" s="17" t="n">
        <f aca="false">G8-C8</f>
        <v>0</v>
      </c>
    </row>
    <row r="9" customFormat="false" ht="13.8" hidden="false" customHeight="false" outlineLevel="0" collapsed="false">
      <c r="A9" s="18"/>
      <c r="B9" s="14" t="s">
        <v>13</v>
      </c>
      <c r="C9" s="15" t="n">
        <v>113419150</v>
      </c>
      <c r="D9" s="15" t="n">
        <v>-12233737.1</v>
      </c>
      <c r="E9" s="16" t="n">
        <f aca="false">C9+D9</f>
        <v>101185412.9</v>
      </c>
      <c r="F9" s="17" t="n">
        <v>65048846.19</v>
      </c>
      <c r="G9" s="15" t="n">
        <v>65048846.19</v>
      </c>
      <c r="H9" s="17" t="n">
        <f aca="false">G9-C9</f>
        <v>-48370303.81</v>
      </c>
    </row>
    <row r="10" customFormat="false" ht="15" hidden="false" customHeight="false" outlineLevel="0" collapsed="false">
      <c r="A10" s="18"/>
      <c r="B10" s="14" t="s">
        <v>14</v>
      </c>
      <c r="C10" s="15" t="n">
        <v>0</v>
      </c>
      <c r="D10" s="15" t="n">
        <v>0</v>
      </c>
      <c r="E10" s="16" t="n">
        <f aca="false">C10+D10</f>
        <v>0</v>
      </c>
      <c r="F10" s="17" t="n">
        <v>0</v>
      </c>
      <c r="G10" s="15" t="n">
        <v>0</v>
      </c>
      <c r="H10" s="17" t="n">
        <f aca="false">G10-C10</f>
        <v>0</v>
      </c>
    </row>
    <row r="11" customFormat="false" ht="15" hidden="false" customHeight="false" outlineLevel="0" collapsed="false">
      <c r="A11" s="18"/>
      <c r="B11" s="14" t="s">
        <v>15</v>
      </c>
      <c r="C11" s="15" t="n">
        <v>0</v>
      </c>
      <c r="D11" s="15" t="n">
        <v>0</v>
      </c>
      <c r="E11" s="16" t="n">
        <f aca="false">C11+D11</f>
        <v>0</v>
      </c>
      <c r="F11" s="17" t="n">
        <v>0</v>
      </c>
      <c r="G11" s="15" t="n">
        <v>0</v>
      </c>
      <c r="H11" s="17" t="n">
        <f aca="false">G11-C11</f>
        <v>0</v>
      </c>
    </row>
    <row r="12" customFormat="false" ht="15" hidden="false" customHeight="false" outlineLevel="0" collapsed="false">
      <c r="A12" s="18"/>
      <c r="B12" s="14" t="s">
        <v>16</v>
      </c>
      <c r="C12" s="15" t="n">
        <v>0</v>
      </c>
      <c r="D12" s="15" t="n">
        <v>0</v>
      </c>
      <c r="E12" s="16" t="n">
        <f aca="false">C12+D12</f>
        <v>0</v>
      </c>
      <c r="F12" s="17" t="n">
        <v>0</v>
      </c>
      <c r="G12" s="15" t="n">
        <v>0</v>
      </c>
      <c r="H12" s="17" t="n">
        <f aca="false">G12-C12</f>
        <v>0</v>
      </c>
    </row>
    <row r="13" customFormat="false" ht="15" hidden="false" customHeight="false" outlineLevel="0" collapsed="false">
      <c r="A13" s="18"/>
      <c r="B13" s="14" t="s">
        <v>17</v>
      </c>
      <c r="C13" s="15" t="n">
        <v>0</v>
      </c>
      <c r="D13" s="15" t="n">
        <v>0</v>
      </c>
      <c r="E13" s="16" t="n">
        <f aca="false">C13+D13</f>
        <v>0</v>
      </c>
      <c r="F13" s="17" t="n">
        <v>0</v>
      </c>
      <c r="G13" s="15" t="n">
        <v>0</v>
      </c>
      <c r="H13" s="17" t="n">
        <f aca="false">G13-C13</f>
        <v>0</v>
      </c>
    </row>
    <row r="14" customFormat="false" ht="13.8" hidden="false" customHeight="false" outlineLevel="0" collapsed="false">
      <c r="A14" s="18"/>
      <c r="B14" s="14" t="s">
        <v>18</v>
      </c>
      <c r="C14" s="15" t="n">
        <v>3800000</v>
      </c>
      <c r="D14" s="15" t="n">
        <v>1628962.06</v>
      </c>
      <c r="E14" s="16" t="n">
        <f aca="false">C14+D14</f>
        <v>5428962.06</v>
      </c>
      <c r="F14" s="17" t="n">
        <v>1418039.61</v>
      </c>
      <c r="G14" s="15" t="n">
        <v>1418039.61</v>
      </c>
      <c r="H14" s="17" t="n">
        <f aca="false">G14-C14</f>
        <v>-2381960.39</v>
      </c>
    </row>
    <row r="15" customFormat="false" ht="13.8" hidden="false" customHeight="false" outlineLevel="0" collapsed="false">
      <c r="A15" s="18"/>
      <c r="B15" s="14" t="s">
        <v>19</v>
      </c>
      <c r="C15" s="15" t="n">
        <v>0</v>
      </c>
      <c r="D15" s="15" t="n">
        <v>0</v>
      </c>
      <c r="E15" s="16" t="n">
        <f aca="false">C15+D15</f>
        <v>0</v>
      </c>
      <c r="F15" s="17" t="n">
        <v>0</v>
      </c>
      <c r="G15" s="15" t="n">
        <v>0</v>
      </c>
      <c r="H15" s="17" t="n">
        <f aca="false">G15-C15</f>
        <v>0</v>
      </c>
    </row>
    <row r="16" customFormat="false" ht="23.85" hidden="false" customHeight="false" outlineLevel="0" collapsed="false">
      <c r="A16" s="18"/>
      <c r="B16" s="19" t="s">
        <v>20</v>
      </c>
      <c r="C16" s="15" t="n">
        <v>300000</v>
      </c>
      <c r="D16" s="15" t="n">
        <v>0</v>
      </c>
      <c r="E16" s="16" t="n">
        <f aca="false">C16+D16</f>
        <v>300000</v>
      </c>
      <c r="F16" s="17" t="n">
        <v>0</v>
      </c>
      <c r="G16" s="15" t="n">
        <v>0</v>
      </c>
      <c r="H16" s="17" t="n">
        <f aca="false">G16-C16</f>
        <v>-300000</v>
      </c>
    </row>
    <row r="17" customFormat="false" ht="15.75" hidden="false" customHeight="false" outlineLevel="0" collapsed="false">
      <c r="A17" s="10" t="s">
        <v>21</v>
      </c>
      <c r="B17" s="20"/>
      <c r="C17" s="21" t="n">
        <f aca="false">SUM(C18:C22)</f>
        <v>0</v>
      </c>
      <c r="D17" s="21" t="n">
        <f aca="false">SUM(D18:D22)</f>
        <v>0</v>
      </c>
      <c r="E17" s="12" t="n">
        <f aca="false">C17+D17</f>
        <v>0</v>
      </c>
      <c r="F17" s="21" t="n">
        <f aca="false">SUM(F18:F22)</f>
        <v>0</v>
      </c>
      <c r="G17" s="21" t="n">
        <f aca="false">SUM(G18:G22)</f>
        <v>0</v>
      </c>
      <c r="H17" s="21" t="n">
        <f aca="false">G17-C17</f>
        <v>0</v>
      </c>
    </row>
    <row r="18" customFormat="false" ht="15" hidden="false" customHeight="false" outlineLevel="0" collapsed="false">
      <c r="A18" s="13"/>
      <c r="B18" s="14" t="s">
        <v>22</v>
      </c>
      <c r="C18" s="22" t="n">
        <v>0</v>
      </c>
      <c r="D18" s="15" t="n">
        <v>0</v>
      </c>
      <c r="E18" s="16" t="n">
        <f aca="false">C18+D18</f>
        <v>0</v>
      </c>
      <c r="F18" s="17" t="n">
        <v>0</v>
      </c>
      <c r="G18" s="15" t="n">
        <v>0</v>
      </c>
      <c r="H18" s="17" t="n">
        <f aca="false">G18-C18</f>
        <v>0</v>
      </c>
    </row>
    <row r="19" customFormat="false" ht="15" hidden="false" customHeight="false" outlineLevel="0" collapsed="false">
      <c r="A19" s="18"/>
      <c r="B19" s="14" t="s">
        <v>23</v>
      </c>
      <c r="C19" s="22" t="n">
        <v>0</v>
      </c>
      <c r="D19" s="15" t="n">
        <v>0</v>
      </c>
      <c r="E19" s="16" t="n">
        <f aca="false">C19+D19</f>
        <v>0</v>
      </c>
      <c r="F19" s="17" t="n">
        <v>0</v>
      </c>
      <c r="G19" s="15" t="n">
        <v>0</v>
      </c>
      <c r="H19" s="17" t="n">
        <f aca="false">G19-C19</f>
        <v>0</v>
      </c>
    </row>
    <row r="20" customFormat="false" ht="15" hidden="false" customHeight="false" outlineLevel="0" collapsed="false">
      <c r="A20" s="18"/>
      <c r="B20" s="14" t="s">
        <v>24</v>
      </c>
      <c r="C20" s="22" t="n">
        <v>0</v>
      </c>
      <c r="D20" s="15" t="n">
        <v>0</v>
      </c>
      <c r="E20" s="16" t="n">
        <f aca="false">C20+D20</f>
        <v>0</v>
      </c>
      <c r="F20" s="17" t="n">
        <v>0</v>
      </c>
      <c r="G20" s="15" t="n">
        <v>0</v>
      </c>
      <c r="H20" s="17" t="n">
        <f aca="false">G20-C20</f>
        <v>0</v>
      </c>
    </row>
    <row r="21" customFormat="false" ht="15" hidden="false" customHeight="false" outlineLevel="0" collapsed="false">
      <c r="A21" s="18"/>
      <c r="B21" s="14" t="s">
        <v>25</v>
      </c>
      <c r="C21" s="22" t="n">
        <v>0</v>
      </c>
      <c r="D21" s="15" t="n">
        <v>0</v>
      </c>
      <c r="E21" s="16" t="n">
        <f aca="false">C21+D21</f>
        <v>0</v>
      </c>
      <c r="F21" s="17" t="n">
        <v>0</v>
      </c>
      <c r="G21" s="15" t="n">
        <v>0</v>
      </c>
      <c r="H21" s="17" t="n">
        <f aca="false">G21-C21</f>
        <v>0</v>
      </c>
    </row>
    <row r="22" customFormat="false" ht="15" hidden="false" customHeight="false" outlineLevel="0" collapsed="false">
      <c r="A22" s="18"/>
      <c r="B22" s="14" t="s">
        <v>26</v>
      </c>
      <c r="C22" s="22" t="n">
        <v>0</v>
      </c>
      <c r="D22" s="15" t="n">
        <v>0</v>
      </c>
      <c r="E22" s="16" t="n">
        <f aca="false">C22+D22</f>
        <v>0</v>
      </c>
      <c r="F22" s="17" t="n">
        <v>0</v>
      </c>
      <c r="G22" s="15" t="n">
        <v>0</v>
      </c>
      <c r="H22" s="17" t="n">
        <f aca="false">G22-C22</f>
        <v>0</v>
      </c>
    </row>
    <row r="23" customFormat="false" ht="15.75" hidden="false" customHeight="false" outlineLevel="0" collapsed="false">
      <c r="A23" s="10" t="s">
        <v>27</v>
      </c>
      <c r="B23" s="20"/>
      <c r="C23" s="21" t="n">
        <f aca="false">SUM(C24:C25)</f>
        <v>5000004</v>
      </c>
      <c r="D23" s="21" t="n">
        <f aca="false">SUM(D24:D25)</f>
        <v>0</v>
      </c>
      <c r="E23" s="12" t="n">
        <f aca="false">C23+D23</f>
        <v>5000004</v>
      </c>
      <c r="F23" s="21" t="n">
        <f aca="false">SUM(F24:F25)</f>
        <v>0</v>
      </c>
      <c r="G23" s="21" t="n">
        <f aca="false">SUM(G24:G25)</f>
        <v>0</v>
      </c>
      <c r="H23" s="21" t="n">
        <f aca="false">G23-C23</f>
        <v>-5000004</v>
      </c>
    </row>
    <row r="24" customFormat="false" ht="15" hidden="false" customHeight="false" outlineLevel="0" collapsed="false">
      <c r="A24" s="13"/>
      <c r="B24" s="14" t="s">
        <v>28</v>
      </c>
      <c r="C24" s="22" t="n">
        <v>5000004</v>
      </c>
      <c r="D24" s="15" t="n">
        <v>0</v>
      </c>
      <c r="E24" s="16" t="n">
        <f aca="false">C24+D24</f>
        <v>5000004</v>
      </c>
      <c r="F24" s="17" t="n">
        <v>0</v>
      </c>
      <c r="G24" s="15" t="n">
        <v>0</v>
      </c>
      <c r="H24" s="17" t="n">
        <f aca="false">G24-C24</f>
        <v>-5000004</v>
      </c>
    </row>
    <row r="25" customFormat="false" ht="30" hidden="false" customHeight="false" outlineLevel="0" collapsed="false">
      <c r="A25" s="18"/>
      <c r="B25" s="19" t="s">
        <v>29</v>
      </c>
      <c r="C25" s="22" t="n">
        <v>0</v>
      </c>
      <c r="D25" s="15" t="n">
        <v>0</v>
      </c>
      <c r="E25" s="16" t="n">
        <f aca="false">C25+D25</f>
        <v>0</v>
      </c>
      <c r="F25" s="17" t="n">
        <v>0</v>
      </c>
      <c r="G25" s="15" t="n">
        <v>0</v>
      </c>
      <c r="H25" s="17" t="n">
        <f aca="false">G25-C25</f>
        <v>0</v>
      </c>
    </row>
    <row r="26" customFormat="false" ht="15.75" hidden="false" customHeight="false" outlineLevel="0" collapsed="false">
      <c r="A26" s="10" t="s">
        <v>30</v>
      </c>
      <c r="B26" s="20"/>
      <c r="C26" s="21" t="n">
        <f aca="false">SUM(C27:C32)</f>
        <v>39058000</v>
      </c>
      <c r="D26" s="21" t="n">
        <f aca="false">SUM(D27:D32)</f>
        <v>-18569127.03</v>
      </c>
      <c r="E26" s="12" t="n">
        <f aca="false">C26+D26</f>
        <v>20488872.97</v>
      </c>
      <c r="F26" s="21" t="n">
        <f aca="false">SUM(F27:F32)</f>
        <v>18198161.08</v>
      </c>
      <c r="G26" s="21" t="n">
        <f aca="false">SUM(G27:G32)</f>
        <v>18198161.08</v>
      </c>
      <c r="H26" s="21" t="n">
        <f aca="false">G26-C26</f>
        <v>-20859838.92</v>
      </c>
    </row>
    <row r="27" customFormat="false" ht="13.8" hidden="false" customHeight="false" outlineLevel="0" collapsed="false">
      <c r="A27" s="13"/>
      <c r="B27" s="19" t="s">
        <v>31</v>
      </c>
      <c r="C27" s="22" t="n">
        <v>9200000</v>
      </c>
      <c r="D27" s="15" t="n">
        <v>1259171.33</v>
      </c>
      <c r="E27" s="16" t="n">
        <f aca="false">C27+D27</f>
        <v>10459171.33</v>
      </c>
      <c r="F27" s="17" t="n">
        <v>5388520.15</v>
      </c>
      <c r="G27" s="15" t="n">
        <v>5388520.15</v>
      </c>
      <c r="H27" s="17" t="n">
        <f aca="false">G27-C27</f>
        <v>-3811479.85</v>
      </c>
    </row>
    <row r="28" customFormat="false" ht="15" hidden="false" customHeight="false" outlineLevel="0" collapsed="false">
      <c r="A28" s="18"/>
      <c r="B28" s="19" t="s">
        <v>32</v>
      </c>
      <c r="C28" s="22" t="n">
        <v>0</v>
      </c>
      <c r="D28" s="15" t="n">
        <v>0</v>
      </c>
      <c r="E28" s="16" t="n">
        <f aca="false">C28+D28</f>
        <v>0</v>
      </c>
      <c r="F28" s="17" t="n">
        <v>0</v>
      </c>
      <c r="G28" s="15" t="n">
        <v>0</v>
      </c>
      <c r="H28" s="17" t="n">
        <f aca="false">G28-C28</f>
        <v>0</v>
      </c>
    </row>
    <row r="29" customFormat="false" ht="13.8" hidden="false" customHeight="false" outlineLevel="0" collapsed="false">
      <c r="A29" s="18"/>
      <c r="B29" s="19" t="s">
        <v>33</v>
      </c>
      <c r="C29" s="22" t="n">
        <v>27808000</v>
      </c>
      <c r="D29" s="15" t="n">
        <v>-22249605.56</v>
      </c>
      <c r="E29" s="16" t="n">
        <f aca="false">C29+D29</f>
        <v>5558394.44</v>
      </c>
      <c r="F29" s="17" t="n">
        <v>11754446.76</v>
      </c>
      <c r="G29" s="15" t="n">
        <v>11754446.76</v>
      </c>
      <c r="H29" s="17" t="n">
        <f aca="false">G29-C29</f>
        <v>-16053553.24</v>
      </c>
    </row>
    <row r="30" customFormat="false" ht="13.8" hidden="false" customHeight="false" outlineLevel="0" collapsed="false">
      <c r="A30" s="18"/>
      <c r="B30" s="19" t="s">
        <v>34</v>
      </c>
      <c r="C30" s="22" t="n">
        <v>1325000</v>
      </c>
      <c r="D30" s="15" t="n">
        <v>2324535</v>
      </c>
      <c r="E30" s="16" t="n">
        <f aca="false">C30+D30</f>
        <v>3649535</v>
      </c>
      <c r="F30" s="17" t="n">
        <v>903308</v>
      </c>
      <c r="G30" s="15" t="n">
        <v>903308</v>
      </c>
      <c r="H30" s="17" t="n">
        <f aca="false">G30-C30</f>
        <v>-421692</v>
      </c>
    </row>
    <row r="31" customFormat="false" ht="13.8" hidden="false" customHeight="false" outlineLevel="0" collapsed="false">
      <c r="A31" s="18"/>
      <c r="B31" s="19" t="s">
        <v>18</v>
      </c>
      <c r="C31" s="22" t="n">
        <v>725000</v>
      </c>
      <c r="D31" s="15" t="n">
        <v>96772.2</v>
      </c>
      <c r="E31" s="16" t="n">
        <f aca="false">C31+D31</f>
        <v>821772.2</v>
      </c>
      <c r="F31" s="17" t="n">
        <v>151886.17</v>
      </c>
      <c r="G31" s="15" t="n">
        <v>151886.17</v>
      </c>
      <c r="H31" s="17" t="n">
        <f aca="false">G31-C31</f>
        <v>-573113.83</v>
      </c>
    </row>
    <row r="32" customFormat="false" ht="30" hidden="false" customHeight="false" outlineLevel="0" collapsed="false">
      <c r="A32" s="18"/>
      <c r="B32" s="19" t="s">
        <v>35</v>
      </c>
      <c r="C32" s="22" t="n">
        <v>0</v>
      </c>
      <c r="D32" s="15" t="n">
        <v>0</v>
      </c>
      <c r="E32" s="16" t="n">
        <f aca="false">C32+D32</f>
        <v>0</v>
      </c>
      <c r="F32" s="17" t="n">
        <v>0</v>
      </c>
      <c r="G32" s="15" t="n">
        <v>0</v>
      </c>
      <c r="H32" s="17" t="n">
        <f aca="false">G32-C32</f>
        <v>0</v>
      </c>
    </row>
    <row r="33" customFormat="false" ht="15.75" hidden="false" customHeight="false" outlineLevel="0" collapsed="false">
      <c r="A33" s="10" t="s">
        <v>36</v>
      </c>
      <c r="B33" s="20"/>
      <c r="C33" s="21" t="n">
        <f aca="false">SUM(C34:C36)</f>
        <v>6310000</v>
      </c>
      <c r="D33" s="21" t="n">
        <f aca="false">SUM(D34:D36)</f>
        <v>-11792875.63</v>
      </c>
      <c r="E33" s="12" t="n">
        <f aca="false">C33+D33</f>
        <v>-5482875.63</v>
      </c>
      <c r="F33" s="21" t="n">
        <f aca="false">SUM(F34:F36)</f>
        <v>4117974.45</v>
      </c>
      <c r="G33" s="21" t="n">
        <f aca="false">SUM(G34:G36)</f>
        <v>4117974.45</v>
      </c>
      <c r="H33" s="21" t="n">
        <f aca="false">G33-C33</f>
        <v>-2192025.55</v>
      </c>
    </row>
    <row r="34" customFormat="false" ht="13.8" hidden="false" customHeight="false" outlineLevel="0" collapsed="false">
      <c r="A34" s="13"/>
      <c r="B34" s="14" t="s">
        <v>36</v>
      </c>
      <c r="C34" s="22" t="n">
        <v>5010000</v>
      </c>
      <c r="D34" s="15" t="n">
        <v>-11106579.88</v>
      </c>
      <c r="E34" s="16" t="n">
        <f aca="false">C34+D34</f>
        <v>-6096579.88</v>
      </c>
      <c r="F34" s="17" t="n">
        <v>4117974.45</v>
      </c>
      <c r="G34" s="15" t="n">
        <v>4117974.45</v>
      </c>
      <c r="H34" s="17" t="n">
        <f aca="false">G34-C34</f>
        <v>-892025.55</v>
      </c>
    </row>
    <row r="35" customFormat="false" ht="15" hidden="false" customHeight="false" outlineLevel="0" collapsed="false">
      <c r="A35" s="23"/>
      <c r="B35" s="14" t="s">
        <v>37</v>
      </c>
      <c r="C35" s="22" t="n">
        <v>0</v>
      </c>
      <c r="D35" s="15" t="n">
        <v>0</v>
      </c>
      <c r="E35" s="16" t="n">
        <f aca="false">C35+D35</f>
        <v>0</v>
      </c>
      <c r="F35" s="17" t="n">
        <v>0</v>
      </c>
      <c r="G35" s="15" t="n">
        <v>0</v>
      </c>
      <c r="H35" s="17" t="n">
        <f aca="false">G35-C35</f>
        <v>0</v>
      </c>
    </row>
    <row r="36" customFormat="false" ht="30" hidden="false" customHeight="false" outlineLevel="0" collapsed="false">
      <c r="A36" s="23"/>
      <c r="B36" s="19" t="s">
        <v>38</v>
      </c>
      <c r="C36" s="22" t="n">
        <v>1300000</v>
      </c>
      <c r="D36" s="15" t="n">
        <v>-686295.75</v>
      </c>
      <c r="E36" s="16" t="n">
        <f aca="false">C36+D36</f>
        <v>613704.25</v>
      </c>
      <c r="F36" s="17" t="n">
        <v>0</v>
      </c>
      <c r="G36" s="15" t="n">
        <v>0</v>
      </c>
      <c r="H36" s="17" t="n">
        <f aca="false">G36-C36</f>
        <v>-1300000</v>
      </c>
    </row>
    <row r="37" customFormat="false" ht="15.75" hidden="false" customHeight="false" outlineLevel="0" collapsed="false">
      <c r="A37" s="10" t="s">
        <v>39</v>
      </c>
      <c r="B37" s="20"/>
      <c r="C37" s="21" t="n">
        <f aca="false">SUM(C38:C41)</f>
        <v>25390035</v>
      </c>
      <c r="D37" s="21" t="n">
        <f aca="false">SUM(D38:D41)</f>
        <v>-32423069.17</v>
      </c>
      <c r="E37" s="12" t="n">
        <f aca="false">C37+D37</f>
        <v>-7033034.17</v>
      </c>
      <c r="F37" s="21" t="n">
        <f aca="false">SUM(F38:F41)</f>
        <v>982032.42</v>
      </c>
      <c r="G37" s="21" t="n">
        <f aca="false">SUM(G38:G41)</f>
        <v>982032.42</v>
      </c>
      <c r="H37" s="21" t="n">
        <f aca="false">G37-C37</f>
        <v>-24408002.58</v>
      </c>
    </row>
    <row r="38" customFormat="false" ht="13.8" hidden="false" customHeight="false" outlineLevel="0" collapsed="false">
      <c r="A38" s="13"/>
      <c r="B38" s="14" t="s">
        <v>39</v>
      </c>
      <c r="C38" s="22" t="n">
        <v>25390035</v>
      </c>
      <c r="D38" s="15" t="n">
        <v>-32617870.47</v>
      </c>
      <c r="E38" s="16" t="n">
        <f aca="false">C38+D38</f>
        <v>-7227835.47</v>
      </c>
      <c r="F38" s="17" t="n">
        <v>804597.04</v>
      </c>
      <c r="G38" s="15" t="n">
        <v>804597.04</v>
      </c>
      <c r="H38" s="17" t="n">
        <f aca="false">G38-C38</f>
        <v>-24585437.96</v>
      </c>
    </row>
    <row r="39" customFormat="false" ht="13.8" hidden="false" customHeight="false" outlineLevel="0" collapsed="false">
      <c r="A39" s="23"/>
      <c r="B39" s="14" t="s">
        <v>40</v>
      </c>
      <c r="C39" s="22" t="n">
        <v>0</v>
      </c>
      <c r="D39" s="15" t="n">
        <v>426787.5</v>
      </c>
      <c r="E39" s="16" t="n">
        <f aca="false">C39+D39</f>
        <v>426787.5</v>
      </c>
      <c r="F39" s="17" t="n">
        <v>48159.2</v>
      </c>
      <c r="G39" s="15" t="n">
        <v>48159.2</v>
      </c>
      <c r="H39" s="17" t="n">
        <f aca="false">G39-C39</f>
        <v>48159.2</v>
      </c>
    </row>
    <row r="40" customFormat="false" ht="13.8" hidden="false" customHeight="false" outlineLevel="0" collapsed="false">
      <c r="A40" s="23"/>
      <c r="B40" s="14" t="s">
        <v>41</v>
      </c>
      <c r="C40" s="22" t="n">
        <v>0</v>
      </c>
      <c r="D40" s="15" t="n">
        <v>-231986.2</v>
      </c>
      <c r="E40" s="16" t="n">
        <f aca="false">C40+D40</f>
        <v>-231986.2</v>
      </c>
      <c r="F40" s="17" t="n">
        <v>129276.18</v>
      </c>
      <c r="G40" s="15" t="n">
        <v>129276.18</v>
      </c>
      <c r="H40" s="17" t="n">
        <f aca="false">G40-C40</f>
        <v>129276.18</v>
      </c>
    </row>
    <row r="41" customFormat="false" ht="30" hidden="false" customHeight="false" outlineLevel="0" collapsed="false">
      <c r="A41" s="23"/>
      <c r="B41" s="19" t="s">
        <v>42</v>
      </c>
      <c r="C41" s="22" t="n">
        <v>0</v>
      </c>
      <c r="D41" s="15" t="n">
        <v>0</v>
      </c>
      <c r="E41" s="16" t="n">
        <f aca="false">C41+D41</f>
        <v>0</v>
      </c>
      <c r="F41" s="17" t="n">
        <v>0</v>
      </c>
      <c r="G41" s="15" t="n">
        <v>0</v>
      </c>
      <c r="H41" s="17" t="n">
        <f aca="false">G41-C41</f>
        <v>0</v>
      </c>
    </row>
    <row r="42" customFormat="false" ht="15.75" hidden="false" customHeight="false" outlineLevel="0" collapsed="false">
      <c r="A42" s="10" t="s">
        <v>43</v>
      </c>
      <c r="B42" s="20"/>
      <c r="C42" s="21" t="n">
        <f aca="false">SUM(C43:C51)</f>
        <v>0</v>
      </c>
      <c r="D42" s="21" t="n">
        <f aca="false">SUM(D43:D51)</f>
        <v>0</v>
      </c>
      <c r="E42" s="12" t="n">
        <f aca="false">C42+D42</f>
        <v>0</v>
      </c>
      <c r="F42" s="21" t="n">
        <f aca="false">SUM(F43:F51)</f>
        <v>0</v>
      </c>
      <c r="G42" s="21" t="n">
        <f aca="false">SUM(G43:G51)</f>
        <v>0</v>
      </c>
      <c r="H42" s="21" t="n">
        <f aca="false">G42-C42</f>
        <v>0</v>
      </c>
    </row>
    <row r="43" customFormat="false" ht="15" hidden="false" customHeight="false" outlineLevel="0" collapsed="false">
      <c r="A43" s="13"/>
      <c r="B43" s="19" t="s">
        <v>44</v>
      </c>
      <c r="C43" s="22" t="n">
        <v>0</v>
      </c>
      <c r="D43" s="15" t="n">
        <v>0</v>
      </c>
      <c r="E43" s="16" t="n">
        <f aca="false">C43+D43</f>
        <v>0</v>
      </c>
      <c r="F43" s="17" t="n">
        <v>0</v>
      </c>
      <c r="G43" s="15" t="n">
        <v>0</v>
      </c>
      <c r="H43" s="17" t="n">
        <f aca="false">G43-C43</f>
        <v>0</v>
      </c>
    </row>
    <row r="44" customFormat="false" ht="15" hidden="false" customHeight="false" outlineLevel="0" collapsed="false">
      <c r="A44" s="24"/>
      <c r="B44" s="19" t="s">
        <v>45</v>
      </c>
      <c r="C44" s="22" t="n">
        <v>0</v>
      </c>
      <c r="D44" s="15" t="n">
        <v>0</v>
      </c>
      <c r="E44" s="16" t="n">
        <f aca="false">C44+D44</f>
        <v>0</v>
      </c>
      <c r="F44" s="17" t="n">
        <v>0</v>
      </c>
      <c r="G44" s="15" t="n">
        <v>0</v>
      </c>
      <c r="H44" s="17" t="n">
        <f aca="false">G44-C44</f>
        <v>0</v>
      </c>
    </row>
    <row r="45" customFormat="false" ht="30" hidden="false" customHeight="false" outlineLevel="0" collapsed="false">
      <c r="A45" s="24"/>
      <c r="B45" s="19" t="s">
        <v>46</v>
      </c>
      <c r="C45" s="22" t="n">
        <v>0</v>
      </c>
      <c r="D45" s="15" t="n">
        <v>0</v>
      </c>
      <c r="E45" s="16" t="n">
        <f aca="false">C45+D45</f>
        <v>0</v>
      </c>
      <c r="F45" s="17" t="n">
        <v>0</v>
      </c>
      <c r="G45" s="15" t="n">
        <v>0</v>
      </c>
      <c r="H45" s="17" t="n">
        <f aca="false">G45-C45</f>
        <v>0</v>
      </c>
    </row>
    <row r="46" customFormat="false" ht="30" hidden="false" customHeight="false" outlineLevel="0" collapsed="false">
      <c r="A46" s="24"/>
      <c r="B46" s="19" t="s">
        <v>47</v>
      </c>
      <c r="C46" s="22" t="n">
        <v>0</v>
      </c>
      <c r="D46" s="15" t="n">
        <v>0</v>
      </c>
      <c r="E46" s="16" t="n">
        <f aca="false">C46+D46</f>
        <v>0</v>
      </c>
      <c r="F46" s="17" t="n">
        <v>0</v>
      </c>
      <c r="G46" s="15" t="n">
        <v>0</v>
      </c>
      <c r="H46" s="17" t="n">
        <f aca="false">G46-C46</f>
        <v>0</v>
      </c>
    </row>
    <row r="47" customFormat="false" ht="30" hidden="false" customHeight="false" outlineLevel="0" collapsed="false">
      <c r="A47" s="24"/>
      <c r="B47" s="19" t="s">
        <v>48</v>
      </c>
      <c r="C47" s="22" t="n">
        <v>0</v>
      </c>
      <c r="D47" s="15" t="n">
        <v>0</v>
      </c>
      <c r="E47" s="16" t="n">
        <f aca="false">C47+D47</f>
        <v>0</v>
      </c>
      <c r="F47" s="17" t="n">
        <v>0</v>
      </c>
      <c r="G47" s="15" t="n">
        <v>0</v>
      </c>
      <c r="H47" s="17" t="n">
        <f aca="false">G47-C47</f>
        <v>0</v>
      </c>
    </row>
    <row r="48" customFormat="false" ht="30" hidden="false" customHeight="false" outlineLevel="0" collapsed="false">
      <c r="A48" s="24"/>
      <c r="B48" s="19" t="s">
        <v>49</v>
      </c>
      <c r="C48" s="22" t="n">
        <v>0</v>
      </c>
      <c r="D48" s="15" t="n">
        <v>0</v>
      </c>
      <c r="E48" s="16" t="n">
        <f aca="false">C48+D48</f>
        <v>0</v>
      </c>
      <c r="F48" s="17" t="n">
        <v>0</v>
      </c>
      <c r="G48" s="15" t="n">
        <v>0</v>
      </c>
      <c r="H48" s="17" t="n">
        <f aca="false">G48-C48</f>
        <v>0</v>
      </c>
    </row>
    <row r="49" customFormat="false" ht="30" hidden="false" customHeight="false" outlineLevel="0" collapsed="false">
      <c r="A49" s="24"/>
      <c r="B49" s="19" t="s">
        <v>50</v>
      </c>
      <c r="C49" s="22" t="n">
        <v>0</v>
      </c>
      <c r="D49" s="15" t="n">
        <v>0</v>
      </c>
      <c r="E49" s="16" t="n">
        <f aca="false">C49+D49</f>
        <v>0</v>
      </c>
      <c r="F49" s="17" t="n">
        <v>0</v>
      </c>
      <c r="G49" s="15" t="n">
        <v>0</v>
      </c>
      <c r="H49" s="17" t="n">
        <f aca="false">G49-C49</f>
        <v>0</v>
      </c>
    </row>
    <row r="50" customFormat="false" ht="30" hidden="false" customHeight="false" outlineLevel="0" collapsed="false">
      <c r="A50" s="24"/>
      <c r="B50" s="19" t="s">
        <v>51</v>
      </c>
      <c r="C50" s="22" t="n">
        <v>0</v>
      </c>
      <c r="D50" s="15" t="n">
        <v>0</v>
      </c>
      <c r="E50" s="16" t="n">
        <f aca="false">C50+D50</f>
        <v>0</v>
      </c>
      <c r="F50" s="17" t="n">
        <v>0</v>
      </c>
      <c r="G50" s="15" t="n">
        <v>0</v>
      </c>
      <c r="H50" s="17" t="n">
        <f aca="false">G50-C50</f>
        <v>0</v>
      </c>
    </row>
    <row r="51" customFormat="false" ht="15" hidden="false" customHeight="false" outlineLevel="0" collapsed="false">
      <c r="A51" s="24"/>
      <c r="B51" s="19" t="s">
        <v>52</v>
      </c>
      <c r="C51" s="22" t="n">
        <v>0</v>
      </c>
      <c r="D51" s="15" t="n">
        <v>0</v>
      </c>
      <c r="E51" s="16" t="n">
        <f aca="false">C51+D51</f>
        <v>0</v>
      </c>
      <c r="F51" s="17" t="n">
        <v>0</v>
      </c>
      <c r="G51" s="15" t="n">
        <v>0</v>
      </c>
      <c r="H51" s="17" t="n">
        <f aca="false">G51-C51</f>
        <v>0</v>
      </c>
    </row>
    <row r="52" customFormat="false" ht="15.75" hidden="false" customHeight="true" outlineLevel="0" collapsed="false">
      <c r="A52" s="25" t="s">
        <v>53</v>
      </c>
      <c r="B52" s="25"/>
      <c r="C52" s="21" t="n">
        <f aca="false">SUM(C53:C57)</f>
        <v>372508802</v>
      </c>
      <c r="D52" s="21" t="n">
        <f aca="false">SUM(D53:D57)</f>
        <v>74042535.42</v>
      </c>
      <c r="E52" s="12" t="n">
        <f aca="false">C52+D52</f>
        <v>446551337.42</v>
      </c>
      <c r="F52" s="21" t="n">
        <f aca="false">SUM(F53:F57)</f>
        <v>99257111.15</v>
      </c>
      <c r="G52" s="21" t="n">
        <f aca="false">SUM(G53:G57)</f>
        <v>99257111.15</v>
      </c>
      <c r="H52" s="21" t="n">
        <f aca="false">G52-C52</f>
        <v>-273251690.85</v>
      </c>
    </row>
    <row r="53" customFormat="false" ht="13.8" hidden="false" customHeight="false" outlineLevel="0" collapsed="false">
      <c r="A53" s="13"/>
      <c r="B53" s="14" t="s">
        <v>54</v>
      </c>
      <c r="C53" s="22" t="n">
        <v>372508802</v>
      </c>
      <c r="D53" s="15" t="n">
        <v>36918957.48</v>
      </c>
      <c r="E53" s="16" t="n">
        <f aca="false">C53+D53</f>
        <v>409427759.48</v>
      </c>
      <c r="F53" s="17" t="n">
        <v>99257111.15</v>
      </c>
      <c r="G53" s="15" t="n">
        <v>99257111.15</v>
      </c>
      <c r="H53" s="17" t="n">
        <f aca="false">G53-C53</f>
        <v>-273251690.85</v>
      </c>
    </row>
    <row r="54" customFormat="false" ht="13.8" hidden="false" customHeight="false" outlineLevel="0" collapsed="false">
      <c r="A54" s="24"/>
      <c r="B54" s="14" t="s">
        <v>55</v>
      </c>
      <c r="C54" s="22" t="n">
        <v>0</v>
      </c>
      <c r="D54" s="15" t="n">
        <v>21066881.76</v>
      </c>
      <c r="E54" s="16" t="n">
        <f aca="false">C54+D54</f>
        <v>21066881.76</v>
      </c>
      <c r="F54" s="17"/>
      <c r="G54" s="15" t="n">
        <v>0</v>
      </c>
      <c r="H54" s="17" t="n">
        <f aca="false">G54-C54</f>
        <v>0</v>
      </c>
    </row>
    <row r="55" customFormat="false" ht="13.8" hidden="false" customHeight="false" outlineLevel="0" collapsed="false">
      <c r="A55" s="24"/>
      <c r="B55" s="14" t="s">
        <v>56</v>
      </c>
      <c r="C55" s="22" t="n">
        <v>0</v>
      </c>
      <c r="D55" s="15" t="n">
        <v>12421476.94</v>
      </c>
      <c r="E55" s="16" t="n">
        <f aca="false">C55+D55</f>
        <v>12421476.94</v>
      </c>
      <c r="F55" s="17"/>
      <c r="G55" s="15" t="n">
        <v>0</v>
      </c>
      <c r="H55" s="17" t="n">
        <f aca="false">G55-C55</f>
        <v>0</v>
      </c>
    </row>
    <row r="56" customFormat="false" ht="13.8" hidden="false" customHeight="false" outlineLevel="0" collapsed="false">
      <c r="A56" s="24"/>
      <c r="B56" s="14" t="s">
        <v>57</v>
      </c>
      <c r="C56" s="22" t="n">
        <v>0</v>
      </c>
      <c r="D56" s="15" t="n">
        <v>3635219.24</v>
      </c>
      <c r="E56" s="16" t="n">
        <f aca="false">C56+D56</f>
        <v>3635219.24</v>
      </c>
      <c r="F56" s="17"/>
      <c r="G56" s="15" t="n">
        <v>0</v>
      </c>
      <c r="H56" s="17" t="n">
        <f aca="false">G56-C56</f>
        <v>0</v>
      </c>
    </row>
    <row r="57" customFormat="false" ht="15" hidden="false" customHeight="false" outlineLevel="0" collapsed="false">
      <c r="A57" s="24"/>
      <c r="B57" s="14" t="s">
        <v>58</v>
      </c>
      <c r="C57" s="22" t="n">
        <v>0</v>
      </c>
      <c r="D57" s="15" t="n">
        <v>0</v>
      </c>
      <c r="E57" s="16" t="n">
        <f aca="false">C57+D57</f>
        <v>0</v>
      </c>
      <c r="F57" s="17" t="n">
        <v>0</v>
      </c>
      <c r="G57" s="15" t="n">
        <v>0</v>
      </c>
      <c r="H57" s="17" t="n">
        <f aca="false">G57-C57</f>
        <v>0</v>
      </c>
    </row>
    <row r="58" customFormat="false" ht="15.75" hidden="false" customHeight="false" outlineLevel="0" collapsed="false">
      <c r="A58" s="10" t="s">
        <v>59</v>
      </c>
      <c r="B58" s="20"/>
      <c r="C58" s="21" t="n">
        <f aca="false">SUM(C59:C65)</f>
        <v>0</v>
      </c>
      <c r="D58" s="21" t="n">
        <f aca="false">SUM(D59:D65)</f>
        <v>-995379</v>
      </c>
      <c r="E58" s="12" t="n">
        <f aca="false">C58+D58</f>
        <v>-995379</v>
      </c>
      <c r="F58" s="21" t="n">
        <f aca="false">SUM(F59:F65)</f>
        <v>0</v>
      </c>
      <c r="G58" s="21" t="n">
        <f aca="false">SUM(G59:G65)</f>
        <v>0</v>
      </c>
      <c r="H58" s="21" t="n">
        <f aca="false">G58-C58</f>
        <v>0</v>
      </c>
    </row>
    <row r="59" customFormat="false" ht="15" hidden="false" customHeight="false" outlineLevel="0" collapsed="false">
      <c r="A59" s="13"/>
      <c r="B59" s="14" t="s">
        <v>60</v>
      </c>
      <c r="C59" s="22" t="n">
        <v>0</v>
      </c>
      <c r="D59" s="15" t="n">
        <v>-995379</v>
      </c>
      <c r="E59" s="16" t="n">
        <f aca="false">C59+D59</f>
        <v>-995379</v>
      </c>
      <c r="F59" s="17" t="n">
        <v>0</v>
      </c>
      <c r="G59" s="15" t="n">
        <v>0</v>
      </c>
      <c r="H59" s="17" t="n">
        <f aca="false">G59-C59</f>
        <v>0</v>
      </c>
    </row>
    <row r="60" customFormat="false" ht="15" hidden="false" customHeight="false" outlineLevel="0" collapsed="false">
      <c r="A60" s="24"/>
      <c r="B60" s="14" t="s">
        <v>61</v>
      </c>
      <c r="C60" s="22" t="n">
        <v>0</v>
      </c>
      <c r="D60" s="22" t="n">
        <v>0</v>
      </c>
      <c r="E60" s="16" t="n">
        <f aca="false">C60+D60</f>
        <v>0</v>
      </c>
      <c r="F60" s="17" t="n">
        <v>0</v>
      </c>
      <c r="G60" s="22" t="n">
        <v>0</v>
      </c>
      <c r="H60" s="17" t="n">
        <f aca="false">G60-C60</f>
        <v>0</v>
      </c>
    </row>
    <row r="61" customFormat="false" ht="15" hidden="false" customHeight="false" outlineLevel="0" collapsed="false">
      <c r="A61" s="24"/>
      <c r="B61" s="14" t="s">
        <v>62</v>
      </c>
      <c r="C61" s="22" t="n">
        <v>0</v>
      </c>
      <c r="D61" s="15" t="n">
        <v>0</v>
      </c>
      <c r="E61" s="16" t="n">
        <f aca="false">C61+D61</f>
        <v>0</v>
      </c>
      <c r="F61" s="17" t="n">
        <v>0</v>
      </c>
      <c r="G61" s="15" t="n">
        <v>0</v>
      </c>
      <c r="H61" s="17" t="n">
        <f aca="false">G61-C61</f>
        <v>0</v>
      </c>
    </row>
    <row r="62" customFormat="false" ht="15" hidden="false" customHeight="false" outlineLevel="0" collapsed="false">
      <c r="A62" s="24"/>
      <c r="B62" s="14" t="s">
        <v>63</v>
      </c>
      <c r="C62" s="22" t="n">
        <v>0</v>
      </c>
      <c r="D62" s="22" t="n">
        <v>0</v>
      </c>
      <c r="E62" s="16" t="n">
        <f aca="false">C62+D62</f>
        <v>0</v>
      </c>
      <c r="F62" s="17" t="n">
        <v>0</v>
      </c>
      <c r="G62" s="22" t="n">
        <v>0</v>
      </c>
      <c r="H62" s="17" t="n">
        <f aca="false">G62-C62</f>
        <v>0</v>
      </c>
    </row>
    <row r="63" customFormat="false" ht="15" hidden="false" customHeight="false" outlineLevel="0" collapsed="false">
      <c r="A63" s="24"/>
      <c r="B63" s="14" t="s">
        <v>64</v>
      </c>
      <c r="C63" s="22" t="n">
        <v>0</v>
      </c>
      <c r="D63" s="22" t="n">
        <v>0</v>
      </c>
      <c r="E63" s="16" t="n">
        <f aca="false">C63+D63</f>
        <v>0</v>
      </c>
      <c r="F63" s="17" t="n">
        <v>0</v>
      </c>
      <c r="G63" s="22" t="n">
        <v>0</v>
      </c>
      <c r="H63" s="17" t="n">
        <f aca="false">G63-C63</f>
        <v>0</v>
      </c>
    </row>
    <row r="64" customFormat="false" ht="15" hidden="false" customHeight="false" outlineLevel="0" collapsed="false">
      <c r="A64" s="24"/>
      <c r="B64" s="14" t="s">
        <v>65</v>
      </c>
      <c r="C64" s="22" t="n">
        <v>0</v>
      </c>
      <c r="D64" s="22" t="n">
        <v>0</v>
      </c>
      <c r="E64" s="16" t="n">
        <f aca="false">C64+D64</f>
        <v>0</v>
      </c>
      <c r="F64" s="17" t="n">
        <v>0</v>
      </c>
      <c r="G64" s="22" t="n">
        <v>0</v>
      </c>
      <c r="H64" s="17" t="n">
        <f aca="false">G64-C64</f>
        <v>0</v>
      </c>
    </row>
    <row r="65" customFormat="false" ht="15" hidden="false" customHeight="false" outlineLevel="0" collapsed="false">
      <c r="A65" s="24"/>
      <c r="B65" s="19" t="s">
        <v>66</v>
      </c>
      <c r="C65" s="22" t="n">
        <v>0</v>
      </c>
      <c r="D65" s="22" t="n">
        <v>0</v>
      </c>
      <c r="E65" s="16" t="n">
        <f aca="false">C65+D65</f>
        <v>0</v>
      </c>
      <c r="F65" s="17" t="n">
        <v>0</v>
      </c>
      <c r="G65" s="22" t="n">
        <v>0</v>
      </c>
      <c r="H65" s="17" t="n">
        <f aca="false">G65-C65</f>
        <v>0</v>
      </c>
    </row>
    <row r="66" customFormat="false" ht="15.75" hidden="false" customHeight="false" outlineLevel="0" collapsed="false">
      <c r="A66" s="10" t="s">
        <v>67</v>
      </c>
      <c r="B66" s="20"/>
      <c r="C66" s="21" t="n">
        <v>0</v>
      </c>
      <c r="D66" s="21" t="n">
        <f aca="false">SUM(D67:D69)</f>
        <v>0</v>
      </c>
      <c r="E66" s="12" t="n">
        <f aca="false">C66+D66</f>
        <v>0</v>
      </c>
      <c r="F66" s="21" t="n">
        <f aca="false">SUM(F67:F69)</f>
        <v>0</v>
      </c>
      <c r="G66" s="21" t="n">
        <f aca="false">SUM(G67:G69)</f>
        <v>0</v>
      </c>
      <c r="H66" s="21" t="n">
        <f aca="false">G66-C66</f>
        <v>0</v>
      </c>
    </row>
    <row r="67" customFormat="false" ht="15" hidden="false" customHeight="false" outlineLevel="0" collapsed="false">
      <c r="A67" s="13"/>
      <c r="B67" s="14" t="s">
        <v>68</v>
      </c>
      <c r="C67" s="15" t="n">
        <v>0</v>
      </c>
      <c r="D67" s="22" t="n">
        <v>0</v>
      </c>
      <c r="E67" s="16" t="n">
        <f aca="false">C67+D67</f>
        <v>0</v>
      </c>
      <c r="F67" s="17" t="n">
        <v>0</v>
      </c>
      <c r="G67" s="15" t="n">
        <v>0</v>
      </c>
      <c r="H67" s="17" t="n">
        <f aca="false">G67-C67</f>
        <v>0</v>
      </c>
    </row>
    <row r="68" customFormat="false" ht="15" hidden="false" customHeight="false" outlineLevel="0" collapsed="false">
      <c r="A68" s="23"/>
      <c r="B68" s="14" t="s">
        <v>69</v>
      </c>
      <c r="C68" s="22" t="n">
        <v>0</v>
      </c>
      <c r="D68" s="22" t="n">
        <v>0</v>
      </c>
      <c r="E68" s="16" t="n">
        <f aca="false">C68+D68</f>
        <v>0</v>
      </c>
      <c r="F68" s="17" t="n">
        <v>0</v>
      </c>
      <c r="G68" s="22" t="n">
        <v>0</v>
      </c>
      <c r="H68" s="17" t="n">
        <f aca="false">G68-C68</f>
        <v>0</v>
      </c>
    </row>
    <row r="69" customFormat="false" ht="15" hidden="false" customHeight="false" outlineLevel="0" collapsed="false">
      <c r="A69" s="23"/>
      <c r="B69" s="14" t="s">
        <v>70</v>
      </c>
      <c r="C69" s="26" t="n">
        <v>0</v>
      </c>
      <c r="D69" s="22" t="n">
        <v>0</v>
      </c>
      <c r="E69" s="16" t="n">
        <f aca="false">C69+D69</f>
        <v>0</v>
      </c>
      <c r="F69" s="27" t="n">
        <v>0</v>
      </c>
      <c r="G69" s="26" t="n">
        <v>0</v>
      </c>
      <c r="H69" s="27" t="n">
        <f aca="false">G69-C69</f>
        <v>0</v>
      </c>
    </row>
    <row r="70" customFormat="false" ht="15.75" hidden="false" customHeight="false" outlineLevel="0" collapsed="false">
      <c r="A70" s="28"/>
      <c r="B70" s="29" t="s">
        <v>71</v>
      </c>
      <c r="C70" s="30" t="n">
        <f aca="false">SUM(C7+C17+C23+C26+C33+C37+C52+C58+C66+C42)</f>
        <v>565785991</v>
      </c>
      <c r="D70" s="30" t="n">
        <f aca="false">SUM(D7+D17+D23+D26+D33+D37+D52+D58+D66+D42)</f>
        <v>-432100.450000003</v>
      </c>
      <c r="E70" s="30" t="n">
        <f aca="false">C70+D70</f>
        <v>565353890.55</v>
      </c>
      <c r="F70" s="30" t="n">
        <f aca="false">SUM(F7+F17+F23+F26+F33+F37+F52+F58+F66+F42)</f>
        <v>189022164.9</v>
      </c>
      <c r="G70" s="30" t="n">
        <f aca="false">SUM(G7+G17+G23+G26+G33+G37+G52+G58+G66+G42)</f>
        <v>189022164.9</v>
      </c>
      <c r="H70" s="31" t="n">
        <f aca="false">IF(C70&gt;G70,0,(G70-C70))</f>
        <v>0</v>
      </c>
    </row>
    <row r="71" customFormat="false" ht="16.5" hidden="false" customHeight="false" outlineLevel="0" collapsed="false">
      <c r="A71" s="23"/>
      <c r="B71" s="23"/>
      <c r="C71" s="32"/>
      <c r="D71" s="32"/>
      <c r="E71" s="32"/>
      <c r="F71" s="32"/>
      <c r="G71" s="33" t="s">
        <v>72</v>
      </c>
      <c r="H71" s="31"/>
    </row>
    <row r="72" customFormat="false" ht="15.75" hidden="false" customHeight="false" outlineLevel="0" collapsed="false">
      <c r="A72" s="34"/>
      <c r="B72" s="23"/>
      <c r="C72" s="35"/>
      <c r="D72" s="35"/>
      <c r="E72" s="35"/>
      <c r="F72" s="35"/>
      <c r="G72" s="35"/>
      <c r="H72" s="36"/>
    </row>
    <row r="73" customFormat="false" ht="18.75" hidden="false" customHeight="false" outlineLevel="0" collapsed="false">
      <c r="A73" s="37" t="s">
        <v>73</v>
      </c>
    </row>
    <row r="74" customFormat="false" ht="15.75" hidden="false" customHeight="false" outlineLevel="0" collapsed="false">
      <c r="A74" s="38"/>
    </row>
    <row r="75" customFormat="false" ht="15.75" hidden="false" customHeight="false" outlineLevel="0" collapsed="false">
      <c r="A75" s="38"/>
    </row>
    <row r="76" customFormat="false" ht="15.75" hidden="false" customHeight="true" outlineLevel="0" collapsed="false">
      <c r="B76" s="39" t="s">
        <v>74</v>
      </c>
      <c r="D76" s="39" t="s">
        <v>75</v>
      </c>
      <c r="E76" s="39"/>
      <c r="F76" s="39"/>
      <c r="G76" s="39"/>
    </row>
    <row r="77" customFormat="false" ht="15.75" hidden="false" customHeight="true" outlineLevel="0" collapsed="false">
      <c r="B77" s="40" t="s">
        <v>76</v>
      </c>
      <c r="C77" s="41"/>
      <c r="D77" s="42" t="s">
        <v>77</v>
      </c>
      <c r="E77" s="42"/>
      <c r="F77" s="42"/>
      <c r="G77" s="42"/>
      <c r="H77" s="43"/>
    </row>
    <row r="80" customFormat="false" ht="36" hidden="false" customHeight="false" outlineLevel="0" collapsed="false"/>
    <row r="81" customFormat="false" ht="36" hidden="false" customHeight="false" outlineLevel="0" collapsed="false"/>
    <row r="82" customFormat="false" ht="36" hidden="false" customHeight="false" outlineLevel="0" collapsed="false"/>
  </sheetData>
  <mergeCells count="10">
    <mergeCell ref="A1:H1"/>
    <mergeCell ref="A2:H2"/>
    <mergeCell ref="A3:H3"/>
    <mergeCell ref="A5:B6"/>
    <mergeCell ref="C5:G5"/>
    <mergeCell ref="H5:H6"/>
    <mergeCell ref="A52:B52"/>
    <mergeCell ref="H70:H71"/>
    <mergeCell ref="D76:G76"/>
    <mergeCell ref="D77:G77"/>
  </mergeCells>
  <dataValidations count="1">
    <dataValidation allowBlank="true" operator="between" showDropDown="false" showErrorMessage="true" showInputMessage="true" sqref="C8:D16 G8:G16 D18:D22 G18:G22 D24:D25 G24:G25 D27:D32 G27:G32 D34:D36 G34:G36 D38:D41 G38:G41 D43:D51 G43:G51 D53:D57 G53:G57 D59 G59 D61 G61 C67 G67 C69 G69" type="decimal">
      <formula1>-20000000000</formula1>
      <formula2>20000000000</formula2>
    </dataValidation>
  </dataValidations>
  <printOptions headings="false" gridLines="false" gridLinesSet="true" horizontalCentered="true" verticalCentered="false"/>
  <pageMargins left="0.236111111111111" right="0.236111111111111" top="0.747916666666667" bottom="0.748611111111111" header="0.511805555555555" footer="0.315277777777778"/>
  <pageSetup paperSize="1" scale="4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2020-06-29T16:40:33Z</dcterms:created>
  <dc:creator>Hernan Fonseca Palomera</dc:creator>
  <dc:description/>
  <dc:language>es-MX</dc:language>
  <cp:lastModifiedBy/>
  <cp:lastPrinted>2020-12-02T19:52:12Z</cp:lastPrinted>
  <dcterms:modified xsi:type="dcterms:W3CDTF">2021-07-07T15:10:27Z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